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955" windowHeight="8190" activeTab="0"/>
  </bookViews>
  <sheets>
    <sheet name="CIRAS2_Response" sheetId="1" r:id="rId1"/>
  </sheets>
  <definedNames/>
  <calcPr fullCalcOnLoad="1"/>
</workbook>
</file>

<file path=xl/sharedStrings.xml><?xml version="1.0" encoding="utf-8"?>
<sst xmlns="http://schemas.openxmlformats.org/spreadsheetml/2006/main" count="31" uniqueCount="26">
  <si>
    <t>;DAY</t>
  </si>
  <si>
    <t>MTH</t>
  </si>
  <si>
    <t>HR</t>
  </si>
  <si>
    <t>MIN</t>
  </si>
  <si>
    <t>SEC</t>
  </si>
  <si>
    <t>PT</t>
  </si>
  <si>
    <t>CO2R</t>
  </si>
  <si>
    <t>CO2D</t>
  </si>
  <si>
    <t>PAR</t>
  </si>
  <si>
    <t>MBR</t>
  </si>
  <si>
    <t>MBD</t>
  </si>
  <si>
    <t>TC</t>
  </si>
  <si>
    <t>LAR</t>
  </si>
  <si>
    <t>FLOW</t>
  </si>
  <si>
    <t>EVAP</t>
  </si>
  <si>
    <t>GS</t>
  </si>
  <si>
    <t>LTC</t>
  </si>
  <si>
    <t>TL</t>
  </si>
  <si>
    <t>PN</t>
  </si>
  <si>
    <t>CI</t>
  </si>
  <si>
    <t>ATMP</t>
  </si>
  <si>
    <t>SC</t>
  </si>
  <si>
    <t>Trans</t>
  </si>
  <si>
    <t>RB</t>
  </si>
  <si>
    <t>RSFract</t>
  </si>
  <si>
    <t>Date/Time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</si>
</sst>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h:mm\ AM/PM"/>
    <numFmt numFmtId="166" formatCode="m/d/yy\ h:mm"/>
    <numFmt numFmtId="167" formatCode="m/d/yyyy\ h:mm:ss"/>
  </numFmts>
  <fonts count="4">
    <font>
      <sz val="10"/>
      <name val="Arial"/>
      <family val="0"/>
    </font>
    <font>
      <sz val="10"/>
      <color indexed="12"/>
      <name val="Arial"/>
      <family val="2"/>
    </font>
    <font>
      <sz val="10"/>
      <color indexed="18"/>
      <name val="Arial"/>
      <family val="2"/>
    </font>
    <font>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1" fillId="0" borderId="0" xfId="0" applyFont="1" applyAlignment="1">
      <alignment/>
    </xf>
    <xf numFmtId="0" fontId="2" fillId="0" borderId="0" xfId="0" applyFont="1" applyAlignment="1">
      <alignment/>
    </xf>
    <xf numFmtId="2" fontId="1" fillId="0" borderId="0" xfId="0" applyNumberFormat="1" applyFont="1" applyAlignment="1">
      <alignment/>
    </xf>
    <xf numFmtId="1" fontId="1" fillId="0" borderId="0" xfId="0" applyNumberFormat="1" applyFont="1" applyAlignment="1">
      <alignment/>
    </xf>
    <xf numFmtId="164" fontId="1" fillId="0" borderId="0" xfId="0" applyNumberFormat="1" applyFont="1" applyAlignment="1">
      <alignment/>
    </xf>
    <xf numFmtId="167" fontId="1"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466725</xdr:colOff>
      <xdr:row>4</xdr:row>
      <xdr:rowOff>38100</xdr:rowOff>
    </xdr:from>
    <xdr:to>
      <xdr:col>29</xdr:col>
      <xdr:colOff>209550</xdr:colOff>
      <xdr:row>37</xdr:row>
      <xdr:rowOff>152400</xdr:rowOff>
    </xdr:to>
    <xdr:sp>
      <xdr:nvSpPr>
        <xdr:cNvPr id="1" name="Text Box 1"/>
        <xdr:cNvSpPr txBox="1">
          <a:spLocks noChangeArrowheads="1"/>
        </xdr:cNvSpPr>
      </xdr:nvSpPr>
      <xdr:spPr>
        <a:xfrm>
          <a:off x="10734675" y="685800"/>
          <a:ext cx="8886825" cy="545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This is the C2 Recalc spreadsheet for data files created by the Ciras-2 RCS.  To use this spreadsheet, copy and paste the data from a raw Ciras-2 datafile into columns A through V.  Then copy the formulas in columns W through AE down to the end of the data.
The converted spreadsheet has all the data from the Ciras-2 datafile plus 9 additional columns where the recalculation occurs.  Change any input number in the black or dark blue columns, and the appropriate computed value in the light blue cells will be recalculated.  
The rb, Trans, and RSFract are default values typically used in the internal Ciras-2 software computation for a PLC6(U) Broad cuvette.  Since these values can be changed on the Ciras-2 during instrument set up, and they are not output in the Ciras-2 datafile, these default spreadsheet values may not correspond to the values used in the Ciras-2 calculations.  They can be changed in this spreadsheet as required.
Due to value rounding errors, the spreadsheet calculated values may not exactly match the Ciras-2 computed values for seemingly identical input values.
The spreadsheet Ciras2 Recalc V200.xls is designed to be modified and renamed each time a new Ciras-2 datafile is processed, so that the original file is unchanged.  This text window can be erased by selecting it and hitting Delete.  Reload the original Ciras2 Recalc V200.xls to read this text again.
V1.00  12-Aug-04 Initial Release
V2.00  22-May-08 Corrected recalculation formulas to use all recalculated parameters instead of some original and some recalculated values.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
  <sheetViews>
    <sheetView tabSelected="1" zoomScale="85" zoomScaleNormal="85" workbookViewId="0" topLeftCell="O1">
      <selection activeCell="AE14" sqref="AE14"/>
    </sheetView>
  </sheetViews>
  <sheetFormatPr defaultColWidth="9.140625" defaultRowHeight="12.75"/>
  <cols>
    <col min="1" max="1" width="20.00390625" style="0" customWidth="1"/>
    <col min="3" max="3" width="16.00390625" style="0" customWidth="1"/>
    <col min="4" max="4" width="17.421875" style="0" customWidth="1"/>
    <col min="31" max="31" width="16.57421875" style="0" customWidth="1"/>
  </cols>
  <sheetData>
    <row r="1" spans="1:31"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s="2" t="s">
        <v>22</v>
      </c>
      <c r="X1" s="2" t="s">
        <v>23</v>
      </c>
      <c r="Y1" s="2" t="s">
        <v>24</v>
      </c>
      <c r="Z1" s="1" t="s">
        <v>14</v>
      </c>
      <c r="AA1" s="1" t="s">
        <v>15</v>
      </c>
      <c r="AB1" s="1" t="s">
        <v>17</v>
      </c>
      <c r="AC1" s="1" t="s">
        <v>18</v>
      </c>
      <c r="AD1" s="1" t="s">
        <v>19</v>
      </c>
      <c r="AE1" s="1" t="s">
        <v>25</v>
      </c>
    </row>
    <row r="2" spans="1:31" ht="12.75">
      <c r="A2">
        <v>20</v>
      </c>
      <c r="B2">
        <v>4</v>
      </c>
      <c r="C2">
        <v>8</v>
      </c>
      <c r="D2">
        <v>40</v>
      </c>
      <c r="E2">
        <v>22</v>
      </c>
      <c r="F2">
        <v>5</v>
      </c>
      <c r="G2">
        <v>360.7</v>
      </c>
      <c r="H2">
        <v>-34.3</v>
      </c>
      <c r="I2">
        <v>1488</v>
      </c>
      <c r="J2">
        <v>20.5</v>
      </c>
      <c r="K2">
        <v>4.29</v>
      </c>
      <c r="L2">
        <v>29.7</v>
      </c>
      <c r="M2">
        <v>1.7</v>
      </c>
      <c r="N2">
        <v>195</v>
      </c>
      <c r="O2">
        <v>3.42</v>
      </c>
      <c r="P2">
        <v>201</v>
      </c>
      <c r="Q2">
        <v>0</v>
      </c>
      <c r="R2">
        <v>30.2</v>
      </c>
      <c r="S2">
        <v>25.9</v>
      </c>
      <c r="T2">
        <v>105</v>
      </c>
      <c r="U2">
        <v>1012</v>
      </c>
      <c r="V2">
        <v>10</v>
      </c>
      <c r="W2" s="2">
        <v>0.14</v>
      </c>
      <c r="X2" s="2">
        <v>0.3</v>
      </c>
      <c r="Y2" s="2">
        <v>0.5</v>
      </c>
      <c r="Z2" s="3">
        <f>K2/(U2-(J2+K2))*(N2*0.006844/M2)*1000</f>
        <v>3.411484772594424</v>
      </c>
      <c r="AA2" s="5">
        <f>1000/(((6.13753*EXP(AB2*(18.564-AB2/254.4)/(AB2+255.57))-J2-K2)/(U2*Z2/1000))-X2+(Y2*(1-Y2)-0.25)/(0.25/X2-Y2*(1-Y2)/((6.13753*EXP(AB2*(18.564-AB2/254.4)/(AB2+255.57))-J2-K2)/(U2*Z2/1000))))</f>
        <v>196.77852538918702</v>
      </c>
      <c r="AB2" s="5">
        <f>L2+((I2*W2)-(45064.3-L2*42.9)*Z2/1000)/((27.2654/X2)+(4.639+0.058304*L2))</f>
        <v>30.30593617625558</v>
      </c>
      <c r="AC2" s="5">
        <f>-(N2*0.006844/M2*H2+(G2+H2)*Z2/1000)</f>
        <v>25.81360548787224</v>
      </c>
      <c r="AD2" s="4">
        <f>(((1.585*1000/AA2+1.37*X2)^(-1)-Z2/2000)*(G2+H2)-AC2)/((1.585*1000/AA2+1.37*X2)^(-1)+Z2/2000)</f>
        <v>101.68697358339615</v>
      </c>
      <c r="AE2" s="6">
        <f>DATE(2008,B2,A2)+TIMEVALUE(TEXT(C2,0)&amp;":"&amp;TEXT(D2,0)&amp;":"&amp;TEXT(E2,0))</f>
        <v>39558.36136574074</v>
      </c>
    </row>
    <row r="3" spans="23:30" ht="12.75">
      <c r="W3" s="2"/>
      <c r="X3" s="2"/>
      <c r="Y3" s="2"/>
      <c r="Z3" s="3"/>
      <c r="AA3" s="5"/>
      <c r="AB3" s="5"/>
      <c r="AC3" s="5"/>
      <c r="AD3" s="4"/>
    </row>
  </sheetData>
  <printOptions/>
  <pageMargins left="0.75" right="0.75" top="1" bottom="1" header="0.5" footer="0.5"/>
  <pageSetup horizontalDpi="600" verticalDpi="600" orientation="landscape"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Andy Lintz</cp:lastModifiedBy>
  <cp:lastPrinted>2004-07-26T12:40:36Z</cp:lastPrinted>
  <dcterms:created xsi:type="dcterms:W3CDTF">2004-07-24T12:22:18Z</dcterms:created>
  <dcterms:modified xsi:type="dcterms:W3CDTF">2008-05-22T17:04:13Z</dcterms:modified>
  <cp:category/>
  <cp:version/>
  <cp:contentType/>
  <cp:contentStatus/>
</cp:coreProperties>
</file>