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6160" windowHeight="6540" activeTab="0"/>
  </bookViews>
  <sheets>
    <sheet name="CIRAS-3_Ramp" sheetId="1" r:id="rId1"/>
  </sheets>
  <definedNames/>
  <calcPr fullCalcOnLoad="1"/>
</workbook>
</file>

<file path=xl/sharedStrings.xml><?xml version="1.0" encoding="utf-8"?>
<sst xmlns="http://schemas.openxmlformats.org/spreadsheetml/2006/main" count="46" uniqueCount="41">
  <si>
    <t>Trans</t>
  </si>
  <si>
    <t>RB</t>
  </si>
  <si>
    <t>RSFract</t>
  </si>
  <si>
    <t>RecType</t>
  </si>
  <si>
    <t>ExcelTime</t>
  </si>
  <si>
    <t>CO2r</t>
  </si>
  <si>
    <t>CO2a</t>
  </si>
  <si>
    <t>CO2d</t>
  </si>
  <si>
    <t>H2Or</t>
  </si>
  <si>
    <t>H2Oa</t>
  </si>
  <si>
    <t>H2Od</t>
  </si>
  <si>
    <t>PARi</t>
  </si>
  <si>
    <t>PARe</t>
  </si>
  <si>
    <t>Red</t>
  </si>
  <si>
    <t>Green</t>
  </si>
  <si>
    <t>Blue</t>
  </si>
  <si>
    <t>White</t>
  </si>
  <si>
    <t>Tamb</t>
  </si>
  <si>
    <t>Tcuv</t>
  </si>
  <si>
    <t>Tleaf</t>
  </si>
  <si>
    <t>Aleaf</t>
  </si>
  <si>
    <t>Flow</t>
  </si>
  <si>
    <t>Patm</t>
  </si>
  <si>
    <t>RH</t>
  </si>
  <si>
    <t>Ci</t>
  </si>
  <si>
    <t>gs</t>
  </si>
  <si>
    <t>VPD</t>
  </si>
  <si>
    <t>A</t>
  </si>
  <si>
    <t>E</t>
  </si>
  <si>
    <t>WUE</t>
  </si>
  <si>
    <t>R</t>
  </si>
  <si>
    <t>rb</t>
  </si>
  <si>
    <t>Adaxial</t>
  </si>
  <si>
    <t>Tsensor</t>
  </si>
  <si>
    <t>Tcontrol</t>
  </si>
  <si>
    <t>Lcontrol</t>
  </si>
  <si>
    <t>PLC</t>
  </si>
  <si>
    <t>IR</t>
  </si>
  <si>
    <t>LT</t>
  </si>
  <si>
    <t>LED</t>
  </si>
  <si>
    <t>U</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</si>
</sst>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h:mm\ AM/PM"/>
    <numFmt numFmtId="166" formatCode="m/d/yy\ h:mm"/>
    <numFmt numFmtId="167" formatCode="m/d/yyyy\ h:mm:ss"/>
    <numFmt numFmtId="168" formatCode="[$-F400]h:mm:ss\ AM/PM"/>
    <numFmt numFmtId="169" formatCode="[$-409]h:mm:ss\ AM/PM"/>
  </numFmts>
  <fonts count="38">
    <font>
      <sz val="10"/>
      <name val="Arial"/>
      <family val="0"/>
    </font>
    <font>
      <sz val="10"/>
      <color indexed="12"/>
      <name val="Arial"/>
      <family val="2"/>
    </font>
    <font>
      <sz val="10"/>
      <color indexed="1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
    <xf numFmtId="0" fontId="0" fillId="0" borderId="0" xfId="0" applyAlignment="1">
      <alignment/>
    </xf>
    <xf numFmtId="0" fontId="1" fillId="0" borderId="0" xfId="0" applyFont="1" applyAlignment="1">
      <alignment/>
    </xf>
    <xf numFmtId="0" fontId="2" fillId="0" borderId="0" xfId="0" applyFont="1" applyAlignment="1">
      <alignment/>
    </xf>
    <xf numFmtId="2" fontId="1" fillId="0" borderId="0" xfId="0" applyNumberFormat="1" applyFont="1" applyAlignment="1">
      <alignment/>
    </xf>
    <xf numFmtId="1" fontId="1" fillId="0" borderId="0" xfId="0" applyNumberFormat="1" applyFont="1" applyAlignment="1">
      <alignment/>
    </xf>
    <xf numFmtId="164" fontId="1" fillId="0" borderId="0" xfId="0" applyNumberFormat="1" applyFont="1" applyAlignment="1">
      <alignment/>
    </xf>
    <xf numFmtId="0" fontId="0" fillId="0" borderId="0" xfId="0" applyAlignment="1">
      <alignment/>
    </xf>
    <xf numFmtId="49" fontId="0" fillId="0" borderId="0" xfId="0" applyNumberFormat="1" applyAlignment="1">
      <alignment/>
    </xf>
    <xf numFmtId="165"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19</xdr:col>
      <xdr:colOff>209550</xdr:colOff>
      <xdr:row>38</xdr:row>
      <xdr:rowOff>85725</xdr:rowOff>
    </xdr:to>
    <xdr:sp>
      <xdr:nvSpPr>
        <xdr:cNvPr id="1" name="Text Box 1"/>
        <xdr:cNvSpPr txBox="1">
          <a:spLocks noChangeArrowheads="1"/>
        </xdr:cNvSpPr>
      </xdr:nvSpPr>
      <xdr:spPr>
        <a:xfrm>
          <a:off x="590550" y="838200"/>
          <a:ext cx="11544300" cy="54006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This is the CIRAS-3 Recalc spreadsheet for data files created by the CIRAS-3 Console software.   To use this spreadsheet, first open the xml file exported from CIRAS-3 in Excel, then copy and paste the data into columns A through AB of this spreadsheet.  Then copy the formulas in columns AC through AJ down to the end of the data.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converted spreadsheet has all the data from the CIRAS-3 datafile plus 8 additional columns where the recalculation occurs.  Change any input number in the black or dark blue columns, and the appropriate computed value in the light blue cells will be recalculated.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As of Console software V1.05, Rb and Adaxial  and 3 other PLC settings values are output in the CIRAS-3 data.  The spreadsheet uses values in the dark blue cells for recalculation, not the Rb and Adaxial cells.  Trans is the default values typically used in the internal CIRAS-3 software and should generally not be changed.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Trans is used to convert PAR units to heat units within the energy balance equation and is automatically set within the console application to 0.17 for ambient (sun) illumination and 0.14 for LED light source.
</a:t>
          </a:r>
          <a:r>
            <a:rPr lang="en-US" cap="none" sz="1200" b="0" i="0" u="none" baseline="0">
              <a:solidFill>
                <a:srgbClr val="000000"/>
              </a:solidFill>
              <a:latin typeface="Arial"/>
              <a:ea typeface="Arial"/>
              <a:cs typeface="Arial"/>
            </a:rPr>
            <a:t>Rb is cuvette boundary layer resistance, and is measured for each cuvette during factory assembly and test.  Typically it is .4 to .5 for PLC3 Universal and much lower for PLC3 Conifer and Narrow.
</a:t>
          </a:r>
          <a:r>
            <a:rPr lang="en-US" cap="none" sz="1200" b="0" i="0" u="none" baseline="0">
              <a:solidFill>
                <a:srgbClr val="000000"/>
              </a:solidFill>
              <a:latin typeface="Arial"/>
              <a:ea typeface="Arial"/>
              <a:cs typeface="Arial"/>
            </a:rPr>
            <a:t>RSFract is the Adaxial Stomata fraction.  0.5 indicates 50% or same number of stomata on top of leaf as on bottom.  0.05 or 5% is the default value in V1.03 console software.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recalculation equations compute Tleaf in column AH using energy balance, then use that Tleaf temperature for gs and Ci.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Due to value rounding errors, the spreadsheet calculated values may not exactly match the Ciras-2 computed values for seemingly identical input values.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spreadsheet CIRAS-3 Recalc V100.xls is designed to be modified and renamed each time a new CIRAS-3 datafile is processed, so that the original file is unchanged.  This text window can be erased by selecting it and hitting Delete.  Reload the original CIRAS-3 Recalc V100.xls to read this text again.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V1.00  20-Aug-13 Initial Release - column headings match V1.03
</a:t>
          </a:r>
          <a:r>
            <a:rPr lang="en-US" cap="none" sz="1200" b="0" i="0" u="none" baseline="0">
              <a:solidFill>
                <a:srgbClr val="000000"/>
              </a:solidFill>
              <a:latin typeface="Arial"/>
              <a:ea typeface="Arial"/>
              <a:cs typeface="Arial"/>
            </a:rPr>
            <a:t>V1.10  5-Mar-18 Column headings now match console software V1.05 which was released October 2013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3"/>
  <sheetViews>
    <sheetView tabSelected="1" zoomScale="85" zoomScaleNormal="85" zoomScalePageLayoutView="0" workbookViewId="0" topLeftCell="A1">
      <selection activeCell="L13" sqref="L13"/>
    </sheetView>
  </sheetViews>
  <sheetFormatPr defaultColWidth="9.140625" defaultRowHeight="12.75"/>
  <cols>
    <col min="1" max="1" width="8.421875" style="0" bestFit="1" customWidth="1"/>
    <col min="2" max="2" width="14.8515625" style="8" bestFit="1" customWidth="1"/>
    <col min="3" max="3" width="8.8515625" style="0" customWidth="1"/>
    <col min="4" max="4" width="9.57421875" style="0" customWidth="1"/>
    <col min="28" max="32" width="9.140625" style="6" customWidth="1"/>
    <col min="42" max="42" width="16.57421875" style="0" customWidth="1"/>
  </cols>
  <sheetData>
    <row r="1" spans="1:42" ht="12.75">
      <c r="A1" s="6" t="s">
        <v>3</v>
      </c>
      <c r="B1" s="6" t="s">
        <v>4</v>
      </c>
      <c r="C1" s="6" t="s">
        <v>5</v>
      </c>
      <c r="D1" s="6" t="s">
        <v>6</v>
      </c>
      <c r="E1" s="6" t="s">
        <v>7</v>
      </c>
      <c r="F1" s="6" t="s">
        <v>8</v>
      </c>
      <c r="G1" s="6" t="s">
        <v>9</v>
      </c>
      <c r="H1" s="6" t="s">
        <v>10</v>
      </c>
      <c r="I1" s="6" t="s">
        <v>11</v>
      </c>
      <c r="J1" s="6" t="s">
        <v>12</v>
      </c>
      <c r="K1" s="6" t="s">
        <v>13</v>
      </c>
      <c r="L1" s="6" t="s">
        <v>14</v>
      </c>
      <c r="M1" s="6" t="s">
        <v>15</v>
      </c>
      <c r="N1" s="6" t="s">
        <v>16</v>
      </c>
      <c r="O1" s="6" t="s">
        <v>17</v>
      </c>
      <c r="P1" s="6" t="s">
        <v>18</v>
      </c>
      <c r="Q1" s="6" t="s">
        <v>19</v>
      </c>
      <c r="R1" s="6" t="s">
        <v>20</v>
      </c>
      <c r="S1" s="6" t="s">
        <v>21</v>
      </c>
      <c r="T1" s="6" t="s">
        <v>22</v>
      </c>
      <c r="U1" s="6" t="s">
        <v>23</v>
      </c>
      <c r="V1" s="6" t="s">
        <v>24</v>
      </c>
      <c r="W1" s="6" t="s">
        <v>25</v>
      </c>
      <c r="X1" s="6" t="s">
        <v>26</v>
      </c>
      <c r="Y1" s="6" t="s">
        <v>27</v>
      </c>
      <c r="Z1" s="6" t="s">
        <v>28</v>
      </c>
      <c r="AA1" s="6" t="s">
        <v>29</v>
      </c>
      <c r="AB1" s="6" t="s">
        <v>31</v>
      </c>
      <c r="AC1" s="6" t="s">
        <v>32</v>
      </c>
      <c r="AD1" s="6" t="s">
        <v>33</v>
      </c>
      <c r="AE1" s="6" t="s">
        <v>34</v>
      </c>
      <c r="AF1" s="6" t="s">
        <v>35</v>
      </c>
      <c r="AG1" s="6" t="s">
        <v>36</v>
      </c>
      <c r="AH1" s="2" t="s">
        <v>0</v>
      </c>
      <c r="AI1" s="2" t="s">
        <v>1</v>
      </c>
      <c r="AJ1" s="2" t="s">
        <v>2</v>
      </c>
      <c r="AK1" s="1" t="s">
        <v>28</v>
      </c>
      <c r="AL1" s="1" t="s">
        <v>25</v>
      </c>
      <c r="AM1" s="1" t="s">
        <v>19</v>
      </c>
      <c r="AN1" s="1" t="s">
        <v>27</v>
      </c>
      <c r="AO1" s="1" t="s">
        <v>24</v>
      </c>
      <c r="AP1" s="1"/>
    </row>
    <row r="2" spans="1:41" ht="12.75">
      <c r="A2" s="7" t="s">
        <v>30</v>
      </c>
      <c r="B2" s="8">
        <v>41452.5966666667</v>
      </c>
      <c r="C2" s="6">
        <v>799.5</v>
      </c>
      <c r="D2" s="6">
        <v>742</v>
      </c>
      <c r="E2" s="6">
        <v>-57.5</v>
      </c>
      <c r="F2" s="6">
        <v>14.1</v>
      </c>
      <c r="G2" s="6">
        <v>18.97</v>
      </c>
      <c r="H2" s="6">
        <v>4.87</v>
      </c>
      <c r="I2" s="6">
        <v>2000</v>
      </c>
      <c r="J2" s="6">
        <v>20</v>
      </c>
      <c r="K2" s="6">
        <v>90</v>
      </c>
      <c r="L2" s="6">
        <v>0</v>
      </c>
      <c r="M2" s="6">
        <v>10</v>
      </c>
      <c r="N2" s="6">
        <v>0</v>
      </c>
      <c r="O2" s="6">
        <v>27.4</v>
      </c>
      <c r="P2" s="6">
        <v>30.3</v>
      </c>
      <c r="Q2" s="6">
        <v>32.1</v>
      </c>
      <c r="R2" s="6">
        <v>1.8</v>
      </c>
      <c r="S2" s="6">
        <v>199</v>
      </c>
      <c r="T2" s="6">
        <v>981</v>
      </c>
      <c r="U2" s="6">
        <v>43.94</v>
      </c>
      <c r="V2" s="6">
        <v>250</v>
      </c>
      <c r="W2" s="6">
        <v>157</v>
      </c>
      <c r="X2" s="6">
        <v>2.89</v>
      </c>
      <c r="Y2" s="6">
        <v>44.1</v>
      </c>
      <c r="Z2" s="6">
        <v>4.17</v>
      </c>
      <c r="AA2" s="6">
        <v>10.58</v>
      </c>
      <c r="AB2" s="6">
        <v>0.42</v>
      </c>
      <c r="AC2" s="6">
        <v>50</v>
      </c>
      <c r="AD2" s="6" t="s">
        <v>37</v>
      </c>
      <c r="AE2" s="6" t="s">
        <v>38</v>
      </c>
      <c r="AF2" s="6" t="s">
        <v>39</v>
      </c>
      <c r="AG2" s="7" t="s">
        <v>40</v>
      </c>
      <c r="AH2" s="2">
        <v>0.14</v>
      </c>
      <c r="AI2" s="2">
        <v>0.42</v>
      </c>
      <c r="AJ2" s="2">
        <v>0.05</v>
      </c>
      <c r="AK2" s="3">
        <f>1000*((S2/60*0.44615/R2)*(G2-F2)/(T2-G2))</f>
        <v>4.161506373867604</v>
      </c>
      <c r="AL2" s="5">
        <f>1000/(((6.1121*EXP(AM2*(18.564-AM2/254.4)/(AM2+255.57))-F2-H2)/(T2*AK2/1000))-AI2+(AJ2*(1-AJ2)-0.25)/(0.25/AI2-AJ2*(1-AJ2)/((6.1121*EXP(AM2*(18.564-AM2/254.4)/(AM2+255.57))-F2-H2)/(T2*AK2/1000))))</f>
        <v>165.97171657701105</v>
      </c>
      <c r="AM2" s="5">
        <f>P2+((I2*AH2)-(45064.3-P2*42.9)*AK2/1000)/((27.2654/AI2)+(4.639+0.058304*P2))</f>
        <v>31.672260415947505</v>
      </c>
      <c r="AN2" s="5">
        <f>-(S2/60*0.44615/R2*E2+D2*AK2/1000)</f>
        <v>44.18134166873838</v>
      </c>
      <c r="AO2" s="4">
        <f>(((1.585*1000/AL2+1.37*AI2)^(-1)-AK2/2000)*(C2+E2)-AN2)/((1.585*1000/AL2+1.37*AI2)^(-1)+AK2/2000)</f>
        <v>273.2645228125739</v>
      </c>
    </row>
    <row r="3" spans="1:41" ht="12.75">
      <c r="A3" s="7"/>
      <c r="C3" s="6"/>
      <c r="D3" s="6"/>
      <c r="E3" s="6"/>
      <c r="F3" s="6"/>
      <c r="G3" s="6"/>
      <c r="H3" s="6"/>
      <c r="I3" s="6"/>
      <c r="J3" s="6"/>
      <c r="K3" s="6"/>
      <c r="L3" s="6"/>
      <c r="M3" s="6"/>
      <c r="N3" s="6"/>
      <c r="O3" s="6"/>
      <c r="P3" s="6"/>
      <c r="Q3" s="6"/>
      <c r="R3" s="6"/>
      <c r="S3" s="6"/>
      <c r="T3" s="6"/>
      <c r="U3" s="6"/>
      <c r="V3" s="6"/>
      <c r="W3" s="6"/>
      <c r="X3" s="6"/>
      <c r="Y3" s="6"/>
      <c r="Z3" s="6"/>
      <c r="AA3" s="6"/>
      <c r="AG3" s="7"/>
      <c r="AH3" s="2"/>
      <c r="AI3" s="2"/>
      <c r="AJ3" s="2"/>
      <c r="AK3" s="3"/>
      <c r="AL3" s="5"/>
      <c r="AM3" s="5"/>
      <c r="AN3" s="5"/>
      <c r="AO3" s="4"/>
    </row>
  </sheetData>
  <sheetProtection/>
  <printOptions/>
  <pageMargins left="0.75" right="0.75" top="1" bottom="1" header="0.5" footer="0.5"/>
  <pageSetup horizontalDpi="600" verticalDpi="6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Lintz</dc:creator>
  <cp:keywords/>
  <dc:description/>
  <cp:lastModifiedBy>Andy Lintz</cp:lastModifiedBy>
  <cp:lastPrinted>2004-07-26T12:40:36Z</cp:lastPrinted>
  <dcterms:created xsi:type="dcterms:W3CDTF">2004-07-24T12:22:18Z</dcterms:created>
  <dcterms:modified xsi:type="dcterms:W3CDTF">2018-03-05T16:06:15Z</dcterms:modified>
  <cp:category/>
  <cp:version/>
  <cp:contentType/>
  <cp:contentStatus/>
</cp:coreProperties>
</file>